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Información LDF\"/>
    </mc:Choice>
  </mc:AlternateContent>
  <xr:revisionPtr revIDLastSave="0" documentId="13_ncr:1_{461812C0-A000-4441-9B8B-A5B0D08A3B68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840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G30" i="1"/>
  <c r="H32" i="1"/>
  <c r="H33" i="1"/>
  <c r="H30" i="1" s="1"/>
  <c r="H34" i="1"/>
  <c r="H35" i="1"/>
  <c r="H31" i="1"/>
  <c r="H77" i="1"/>
  <c r="H76" i="1"/>
  <c r="H71" i="1"/>
  <c r="H70" i="1" s="1"/>
  <c r="H66" i="1"/>
  <c r="H65" i="1"/>
  <c r="H64" i="1"/>
  <c r="H63" i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H62" i="1"/>
  <c r="E71" i="1"/>
  <c r="E77" i="1"/>
  <c r="E76" i="1"/>
  <c r="E64" i="1"/>
  <c r="E63" i="1"/>
  <c r="E66" i="1"/>
  <c r="E65" i="1"/>
  <c r="E62" i="1"/>
  <c r="E59" i="1"/>
  <c r="E60" i="1"/>
  <c r="E61" i="1"/>
  <c r="E57" i="1" s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D57" i="1"/>
  <c r="C57" i="1"/>
  <c r="C68" i="1" s="1"/>
  <c r="G48" i="1"/>
  <c r="G68" i="1" s="1"/>
  <c r="F48" i="1"/>
  <c r="D48" i="1"/>
  <c r="C48" i="1"/>
  <c r="G39" i="1"/>
  <c r="H39" i="1" s="1"/>
  <c r="F39" i="1"/>
  <c r="D39" i="1"/>
  <c r="C39" i="1"/>
  <c r="G37" i="1"/>
  <c r="F37" i="1"/>
  <c r="D37" i="1"/>
  <c r="C37" i="1"/>
  <c r="D30" i="1"/>
  <c r="C30" i="1"/>
  <c r="G17" i="1"/>
  <c r="F17" i="1"/>
  <c r="D17" i="1"/>
  <c r="C17" i="1"/>
  <c r="C43" i="1" s="1"/>
  <c r="D68" i="1"/>
  <c r="H78" i="1"/>
  <c r="H37" i="1"/>
  <c r="D43" i="1"/>
  <c r="F68" i="1"/>
  <c r="E30" i="1"/>
  <c r="E39" i="1"/>
  <c r="E37" i="1"/>
  <c r="H57" i="1" l="1"/>
  <c r="D73" i="1"/>
  <c r="H48" i="1"/>
  <c r="E48" i="1"/>
  <c r="C73" i="1"/>
  <c r="G43" i="1"/>
  <c r="G73" i="1" s="1"/>
  <c r="F43" i="1"/>
  <c r="F73" i="1" s="1"/>
  <c r="H17" i="1"/>
  <c r="E17" i="1"/>
  <c r="H43" i="1"/>
  <c r="H68" i="1"/>
  <c r="E43" i="1"/>
  <c r="E68" i="1"/>
  <c r="E73" i="1" l="1"/>
  <c r="H73" i="1"/>
</calcChain>
</file>

<file path=xl/sharedStrings.xml><?xml version="1.0" encoding="utf-8"?>
<sst xmlns="http://schemas.openxmlformats.org/spreadsheetml/2006/main" count="89" uniqueCount="78">
  <si>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</si>
  <si>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</si>
  <si>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</si>
  <si>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</si>
  <si>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</si>
  <si>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</si>
  <si>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</si>
  <si>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</si>
  <si>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</si>
  <si>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</si>
  <si>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</si>
  <si>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</si>
  <si>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</si>
  <si>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</si>
  <si>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</si>
  <si>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</si>
  <si>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</si>
  <si>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</si>
  <si>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</si>
  <si>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</si>
  <si>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</si>
  <si>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</si>
  <si>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</si>
  <si>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</si>
  <si>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</si>
  <si>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</si>
  <si>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</si>
  <si>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</si>
  <si>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</si>
  <si>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</si>
  <si>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</si>
  <si>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</si>
  <si>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</si>
  <si>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</si>
  <si>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</si>
  <si>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</si>
  <si>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</si>
  <si>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</si>
  <si>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</si>
  <si>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</si>
  <si>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</si>
  <si>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</si>
  <si>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</si>
  <si>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</si>
  <si>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</si>
  <si>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</si>
  <si>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</si>
  <si>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</si>
  <si>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</si>
  <si>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</si>
  <si>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</si>
  <si>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</si>
  <si>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</si>
  <si>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</si>
  <si>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</si>
  <si>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</si>
  <si>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</si>
  <si>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</si>
  <si>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</si>
  <si>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</si>
  <si>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</si>
  <si>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</si>
  <si>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</si>
  <si>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</si>
  <si>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</si>
  <si>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</si>
  <si>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</si>
  <si>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</si>
  <si>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</si>
  <si>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</si>
  <si>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</si>
  <si>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</si>
  <si>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</si>
  <si>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</si>
  <si>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</si>
  <si>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</si>
  <si>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</si>
  <si>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1°  de enero al 30 de septiembre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</si>
</sst>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97"/>
  <sheetViews>
    <sheetView tabSelected="1" zoomScale="90" zoomScaleNormal="90" workbookViewId="0">
      <selection activeCell="F64" sqref="F64:G64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37" t="s">
        <v>75</v>
      </c>
      <c r="C2" s="38"/>
      <c r="D2" s="38"/>
      <c r="E2" s="38"/>
      <c r="F2" s="38"/>
      <c r="G2" s="38"/>
      <c r="H2" s="39"/>
    </row>
    <row r="3" spans="2:9" x14ac:dyDescent="0.2">
      <c r="B3" s="40" t="s">
        <v>1</v>
      </c>
      <c r="C3" s="41"/>
      <c r="D3" s="41"/>
      <c r="E3" s="41"/>
      <c r="F3" s="41"/>
      <c r="G3" s="41"/>
      <c r="H3" s="42"/>
    </row>
    <row r="4" spans="2:9" x14ac:dyDescent="0.2">
      <c r="B4" s="43" t="s">
        <v>77</v>
      </c>
      <c r="C4" s="44"/>
      <c r="D4" s="44"/>
      <c r="E4" s="44"/>
      <c r="F4" s="44"/>
      <c r="G4" s="44"/>
      <c r="H4" s="45"/>
    </row>
    <row r="5" spans="2:9" ht="12.75" thickBot="1" x14ac:dyDescent="0.25">
      <c r="B5" s="46" t="s">
        <v>2</v>
      </c>
      <c r="C5" s="47"/>
      <c r="D5" s="47"/>
      <c r="E5" s="47"/>
      <c r="F5" s="47"/>
      <c r="G5" s="47"/>
      <c r="H5" s="48"/>
    </row>
    <row r="6" spans="2:9" ht="12.75" thickBot="1" x14ac:dyDescent="0.25">
      <c r="B6" s="49" t="s">
        <v>3</v>
      </c>
      <c r="C6" s="51" t="s">
        <v>4</v>
      </c>
      <c r="D6" s="52"/>
      <c r="E6" s="52"/>
      <c r="F6" s="52"/>
      <c r="G6" s="53"/>
      <c r="H6" s="54" t="s">
        <v>5</v>
      </c>
    </row>
    <row r="7" spans="2:9" ht="30" customHeight="1" thickBot="1" x14ac:dyDescent="0.25">
      <c r="B7" s="50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5"/>
    </row>
    <row r="8" spans="2:9" ht="1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835923521</v>
      </c>
      <c r="D10" s="25">
        <v>223671308.90000001</v>
      </c>
      <c r="E10" s="27">
        <f>SUM(C10:D10)</f>
        <v>1059594829.9</v>
      </c>
      <c r="F10" s="25">
        <v>1077089806.45</v>
      </c>
      <c r="G10" s="25">
        <v>1077089806.45</v>
      </c>
      <c r="H10" s="27">
        <f>SUM(G10-C10)</f>
        <v>241166285.45000005</v>
      </c>
    </row>
    <row r="11" spans="2:9" ht="1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44903263</v>
      </c>
      <c r="D12" s="25">
        <v>13064382.82</v>
      </c>
      <c r="E12" s="27">
        <f t="shared" si="0"/>
        <v>57967645.82</v>
      </c>
      <c r="F12" s="25">
        <v>57828515.460000001</v>
      </c>
      <c r="G12" s="25">
        <v>57828515.460000001</v>
      </c>
      <c r="H12" s="34">
        <f t="shared" si="1"/>
        <v>12925252.460000001</v>
      </c>
    </row>
    <row r="13" spans="2:9" x14ac:dyDescent="0.2">
      <c r="B13" s="9" t="s">
        <v>15</v>
      </c>
      <c r="C13" s="25">
        <v>217498281</v>
      </c>
      <c r="D13" s="25">
        <v>34446924.380000003</v>
      </c>
      <c r="E13" s="27">
        <f t="shared" si="0"/>
        <v>251945205.38</v>
      </c>
      <c r="F13" s="25">
        <v>262403080.5</v>
      </c>
      <c r="G13" s="25">
        <v>262403080.5</v>
      </c>
      <c r="H13" s="34">
        <f t="shared" si="1"/>
        <v>44904799.5</v>
      </c>
    </row>
    <row r="14" spans="2:9" x14ac:dyDescent="0.2">
      <c r="B14" s="9" t="s">
        <v>16</v>
      </c>
      <c r="C14" s="25">
        <v>12483266</v>
      </c>
      <c r="D14" s="25">
        <v>281009.5</v>
      </c>
      <c r="E14" s="27">
        <f t="shared" si="0"/>
        <v>12764275.5</v>
      </c>
      <c r="F14" s="25">
        <v>14452522.880000001</v>
      </c>
      <c r="G14" s="25">
        <v>14452522.880000001</v>
      </c>
      <c r="H14" s="34">
        <f t="shared" si="1"/>
        <v>1969256.8800000008</v>
      </c>
    </row>
    <row r="15" spans="2:9" x14ac:dyDescent="0.2">
      <c r="B15" s="9" t="s">
        <v>17</v>
      </c>
      <c r="C15" s="25">
        <v>3925629</v>
      </c>
      <c r="D15" s="25">
        <v>12970858.43</v>
      </c>
      <c r="E15" s="27">
        <f t="shared" si="0"/>
        <v>16896487.43</v>
      </c>
      <c r="F15" s="25">
        <v>21775769.25</v>
      </c>
      <c r="G15" s="25">
        <v>21775769.25</v>
      </c>
      <c r="H15" s="34">
        <f t="shared" si="1"/>
        <v>17850140.25</v>
      </c>
    </row>
    <row r="16" spans="2:9" ht="15" customHeight="1" x14ac:dyDescent="0.2">
      <c r="B16" s="10" t="s">
        <v>18</v>
      </c>
      <c r="C16" s="25">
        <v>0</v>
      </c>
      <c r="D16" s="25">
        <v>0</v>
      </c>
      <c r="E16" s="27">
        <f t="shared" si="0"/>
        <v>0</v>
      </c>
      <c r="F16" s="25">
        <v>0</v>
      </c>
      <c r="G16" s="25">
        <v>0</v>
      </c>
      <c r="H16" s="34">
        <f t="shared" si="1"/>
        <v>0</v>
      </c>
    </row>
    <row r="17" spans="2:8" x14ac:dyDescent="0.2">
      <c r="B17" s="9" t="s">
        <v>19</v>
      </c>
      <c r="C17" s="22">
        <f>SUM(C19:C29)</f>
        <v>934119802.07000005</v>
      </c>
      <c r="D17" s="22">
        <f t="shared" ref="D17:G17" si="2">SUM(D19:D29)</f>
        <v>16623576.129999999</v>
      </c>
      <c r="E17" s="27">
        <f t="shared" si="0"/>
        <v>950743378.20000005</v>
      </c>
      <c r="F17" s="22">
        <f t="shared" si="2"/>
        <v>996696077.78999984</v>
      </c>
      <c r="G17" s="22">
        <f t="shared" si="2"/>
        <v>996696077.78999984</v>
      </c>
      <c r="H17" s="34">
        <f t="shared" si="1"/>
        <v>62576275.71999979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625133328.66999996</v>
      </c>
      <c r="D19" s="26">
        <v>11903359.27</v>
      </c>
      <c r="E19" s="30">
        <f>SUM(C19:D19)</f>
        <v>637036687.93999994</v>
      </c>
      <c r="F19" s="26">
        <v>630984666.65999997</v>
      </c>
      <c r="G19" s="26">
        <v>630984666.65999997</v>
      </c>
      <c r="H19" s="30">
        <f>SUM(G19-C19)</f>
        <v>5851337.9900000095</v>
      </c>
    </row>
    <row r="20" spans="2:8" x14ac:dyDescent="0.2">
      <c r="B20" s="12" t="s">
        <v>22</v>
      </c>
      <c r="C20" s="26">
        <v>163891929.74000001</v>
      </c>
      <c r="D20" s="26">
        <v>0</v>
      </c>
      <c r="E20" s="30">
        <f t="shared" ref="E20:E41" si="3">SUM(C20:D20)</f>
        <v>163891929.74000001</v>
      </c>
      <c r="F20" s="26">
        <v>179574145.69</v>
      </c>
      <c r="G20" s="26">
        <v>179574145.69</v>
      </c>
      <c r="H20" s="30">
        <f t="shared" ref="H20:H29" si="4">SUM(G20-C20)</f>
        <v>15682215.949999988</v>
      </c>
    </row>
    <row r="21" spans="2:8" x14ac:dyDescent="0.2">
      <c r="B21" s="12" t="s">
        <v>23</v>
      </c>
      <c r="C21" s="26">
        <v>38762585.149999999</v>
      </c>
      <c r="D21" s="26">
        <v>0</v>
      </c>
      <c r="E21" s="30">
        <f t="shared" si="3"/>
        <v>38762585.149999999</v>
      </c>
      <c r="F21" s="26">
        <v>54589511.039999999</v>
      </c>
      <c r="G21" s="26">
        <v>54589511.039999999</v>
      </c>
      <c r="H21" s="30">
        <f t="shared" si="4"/>
        <v>15826925.890000001</v>
      </c>
    </row>
    <row r="22" spans="2:8" x14ac:dyDescent="0.2">
      <c r="B22" s="12" t="s">
        <v>24</v>
      </c>
      <c r="C22" s="26" t="s">
        <v>76</v>
      </c>
      <c r="D22" s="26">
        <v>0</v>
      </c>
      <c r="E22" s="30">
        <f t="shared" si="3"/>
        <v>0</v>
      </c>
      <c r="F22" s="26" t="s">
        <v>76</v>
      </c>
      <c r="G22" s="26" t="s">
        <v>76</v>
      </c>
      <c r="H22" s="30">
        <f t="shared" si="4"/>
        <v>0</v>
      </c>
    </row>
    <row r="23" spans="2:8" x14ac:dyDescent="0.2">
      <c r="B23" s="12" t="s">
        <v>25</v>
      </c>
      <c r="C23" s="26" t="s">
        <v>76</v>
      </c>
      <c r="D23" s="26">
        <v>0</v>
      </c>
      <c r="E23" s="30">
        <f t="shared" si="3"/>
        <v>0</v>
      </c>
      <c r="F23" s="26" t="s">
        <v>76</v>
      </c>
      <c r="G23" s="26" t="s">
        <v>76</v>
      </c>
      <c r="H23" s="30">
        <f t="shared" si="4"/>
        <v>0</v>
      </c>
    </row>
    <row r="24" spans="2:8" x14ac:dyDescent="0.2">
      <c r="B24" s="12" t="s">
        <v>26</v>
      </c>
      <c r="C24" s="26">
        <v>14966020.58</v>
      </c>
      <c r="D24" s="26">
        <v>0</v>
      </c>
      <c r="E24" s="30">
        <f t="shared" si="3"/>
        <v>14966020.58</v>
      </c>
      <c r="F24" s="26">
        <v>17151910.109999999</v>
      </c>
      <c r="G24" s="26">
        <v>17151910.109999999</v>
      </c>
      <c r="H24" s="30">
        <f t="shared" si="4"/>
        <v>2185889.5299999993</v>
      </c>
    </row>
    <row r="25" spans="2:8" x14ac:dyDescent="0.2">
      <c r="B25" s="12" t="s">
        <v>27</v>
      </c>
      <c r="C25" s="26" t="s">
        <v>76</v>
      </c>
      <c r="D25" s="26">
        <v>0</v>
      </c>
      <c r="E25" s="30">
        <f t="shared" si="3"/>
        <v>0</v>
      </c>
      <c r="F25" s="26" t="s">
        <v>76</v>
      </c>
      <c r="G25" s="26" t="s">
        <v>76</v>
      </c>
      <c r="H25" s="30">
        <f t="shared" si="4"/>
        <v>0</v>
      </c>
    </row>
    <row r="26" spans="2:8" x14ac:dyDescent="0.2">
      <c r="B26" s="12" t="s">
        <v>28</v>
      </c>
      <c r="C26" s="26" t="s">
        <v>76</v>
      </c>
      <c r="D26" s="26">
        <v>0</v>
      </c>
      <c r="E26" s="30">
        <f t="shared" si="3"/>
        <v>0</v>
      </c>
      <c r="F26" s="26" t="s">
        <v>76</v>
      </c>
      <c r="G26" s="26" t="s">
        <v>76</v>
      </c>
      <c r="H26" s="30">
        <f t="shared" si="4"/>
        <v>0</v>
      </c>
    </row>
    <row r="27" spans="2:8" x14ac:dyDescent="0.2">
      <c r="B27" s="12" t="s">
        <v>29</v>
      </c>
      <c r="C27" s="26">
        <v>32722719.699999999</v>
      </c>
      <c r="D27" s="26">
        <v>0</v>
      </c>
      <c r="E27" s="30">
        <f t="shared" si="3"/>
        <v>32722719.699999999</v>
      </c>
      <c r="F27" s="26">
        <v>21322485.809999999</v>
      </c>
      <c r="G27" s="26">
        <v>21322485.809999999</v>
      </c>
      <c r="H27" s="30">
        <f t="shared" si="4"/>
        <v>-11400233.890000001</v>
      </c>
    </row>
    <row r="28" spans="2:8" x14ac:dyDescent="0.2">
      <c r="B28" s="12" t="s">
        <v>30</v>
      </c>
      <c r="C28" s="26">
        <v>58643218.229999997</v>
      </c>
      <c r="D28" s="26">
        <v>4720216.8600000003</v>
      </c>
      <c r="E28" s="30">
        <f t="shared" si="3"/>
        <v>63363435.089999996</v>
      </c>
      <c r="F28" s="26">
        <v>90110861.069999993</v>
      </c>
      <c r="G28" s="26">
        <v>90110861.069999993</v>
      </c>
      <c r="H28" s="30">
        <f t="shared" si="4"/>
        <v>31467642.839999996</v>
      </c>
    </row>
    <row r="29" spans="2:8" ht="24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2962497.41</v>
      </c>
      <c r="G29" s="26">
        <v>2962497.41</v>
      </c>
      <c r="H29" s="30">
        <f t="shared" si="4"/>
        <v>2962497.41</v>
      </c>
    </row>
    <row r="30" spans="2:8" ht="24.75" customHeight="1" x14ac:dyDescent="0.2">
      <c r="B30" s="10" t="s">
        <v>32</v>
      </c>
      <c r="C30" s="22">
        <f>SUM(C31:C35)</f>
        <v>10619878.300000001</v>
      </c>
      <c r="D30" s="22">
        <f t="shared" ref="D30:G30" si="5">SUM(D31:D35)</f>
        <v>0</v>
      </c>
      <c r="E30" s="27">
        <f t="shared" si="3"/>
        <v>10619878.300000001</v>
      </c>
      <c r="F30" s="22">
        <f t="shared" si="5"/>
        <v>15510643.880000001</v>
      </c>
      <c r="G30" s="22">
        <f t="shared" si="5"/>
        <v>15510643.880000001</v>
      </c>
      <c r="H30" s="27">
        <f>SUM(H31:H35)</f>
        <v>4890765.58</v>
      </c>
    </row>
    <row r="31" spans="2:8" x14ac:dyDescent="0.2">
      <c r="B31" s="13" t="s">
        <v>33</v>
      </c>
      <c r="C31" s="26">
        <v>8771.99</v>
      </c>
      <c r="D31" s="26">
        <v>0</v>
      </c>
      <c r="E31" s="30">
        <f t="shared" si="3"/>
        <v>8771.99</v>
      </c>
      <c r="F31" s="26">
        <v>17882</v>
      </c>
      <c r="G31" s="26">
        <v>17882</v>
      </c>
      <c r="H31" s="30">
        <f>SUM(G31-C31)</f>
        <v>9110.01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3216300.16</v>
      </c>
      <c r="G32" s="26">
        <v>3216300.16</v>
      </c>
      <c r="H32" s="30">
        <f t="shared" ref="H32:H35" si="6">SUM(G32-C32)</f>
        <v>3216300.16</v>
      </c>
    </row>
    <row r="33" spans="2:8" x14ac:dyDescent="0.2">
      <c r="B33" s="13" t="s">
        <v>35</v>
      </c>
      <c r="C33" s="26">
        <v>10611106.310000001</v>
      </c>
      <c r="D33" s="26">
        <v>0</v>
      </c>
      <c r="E33" s="30">
        <f t="shared" si="3"/>
        <v>10611106.310000001</v>
      </c>
      <c r="F33" s="26">
        <v>12276461.720000001</v>
      </c>
      <c r="G33" s="26">
        <v>12276461.720000001</v>
      </c>
      <c r="H33" s="30">
        <f t="shared" si="6"/>
        <v>1665355.4100000001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0</v>
      </c>
      <c r="D36" s="25">
        <v>0</v>
      </c>
      <c r="E36" s="30">
        <f t="shared" si="3"/>
        <v>0</v>
      </c>
      <c r="F36" s="25">
        <v>0</v>
      </c>
      <c r="G36" s="25">
        <v>0</v>
      </c>
      <c r="H36" s="27">
        <f t="shared" ref="H36:H41" si="7">SUM(G36-C36)</f>
        <v>0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6">
        <f>SUM(C10:C17,C30,C36,C37,C39)</f>
        <v>2059473640.3700001</v>
      </c>
      <c r="D43" s="56">
        <f t="shared" ref="D43:H43" si="10">SUM(D10:D17,D30,D36,D37,D39)</f>
        <v>301058060.16000003</v>
      </c>
      <c r="E43" s="36">
        <f t="shared" si="10"/>
        <v>2360531700.5300002</v>
      </c>
      <c r="F43" s="56">
        <f t="shared" si="10"/>
        <v>2445756416.21</v>
      </c>
      <c r="G43" s="56">
        <f t="shared" si="10"/>
        <v>2445756416.21</v>
      </c>
      <c r="H43" s="36">
        <f t="shared" si="10"/>
        <v>386282775.83999985</v>
      </c>
    </row>
    <row r="44" spans="2:8" x14ac:dyDescent="0.2">
      <c r="B44" s="7" t="s">
        <v>45</v>
      </c>
      <c r="C44" s="56"/>
      <c r="D44" s="56"/>
      <c r="E44" s="36"/>
      <c r="F44" s="56"/>
      <c r="G44" s="56"/>
      <c r="H44" s="36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558716784.01999998</v>
      </c>
      <c r="D48" s="22">
        <f t="shared" ref="D48:G48" si="11">SUM(D49:D56)</f>
        <v>9018617.1400000006</v>
      </c>
      <c r="E48" s="27">
        <f>SUM(E49:E56)</f>
        <v>567735401.15999997</v>
      </c>
      <c r="F48" s="22">
        <f t="shared" si="11"/>
        <v>565480746.56000006</v>
      </c>
      <c r="G48" s="22">
        <f t="shared" si="11"/>
        <v>565480746.56000006</v>
      </c>
      <c r="H48" s="27">
        <f>SUM(H49:H56)</f>
        <v>6763962.5400000215</v>
      </c>
    </row>
    <row r="49" spans="2:8" ht="24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80417410.200000003</v>
      </c>
      <c r="D51" s="26">
        <v>0</v>
      </c>
      <c r="E51" s="30">
        <f t="shared" si="12"/>
        <v>80417410.200000003</v>
      </c>
      <c r="F51" s="26">
        <v>80417410.200000003</v>
      </c>
      <c r="G51" s="26">
        <v>80417410.200000003</v>
      </c>
      <c r="H51" s="30">
        <f t="shared" si="13"/>
        <v>0</v>
      </c>
    </row>
    <row r="52" spans="2:8" ht="36" x14ac:dyDescent="0.2">
      <c r="B52" s="10" t="s">
        <v>52</v>
      </c>
      <c r="C52" s="26">
        <v>478299373.81999999</v>
      </c>
      <c r="D52" s="26">
        <v>9018617.1400000006</v>
      </c>
      <c r="E52" s="30">
        <f t="shared" si="12"/>
        <v>487317990.95999998</v>
      </c>
      <c r="F52" s="26">
        <v>485063336.36000001</v>
      </c>
      <c r="G52" s="26">
        <v>485063336.36000001</v>
      </c>
      <c r="H52" s="30">
        <f t="shared" si="13"/>
        <v>6763962.5400000215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4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4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4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118408643.59</v>
      </c>
      <c r="D57" s="22">
        <f t="shared" ref="D57:G57" si="14">SUM(D58:D61)</f>
        <v>18164729.219999999</v>
      </c>
      <c r="E57" s="27">
        <f t="shared" si="14"/>
        <v>136573372.81</v>
      </c>
      <c r="F57" s="22">
        <f t="shared" si="14"/>
        <v>164345555.53999999</v>
      </c>
      <c r="G57" s="22">
        <f t="shared" si="14"/>
        <v>164345555.53999999</v>
      </c>
      <c r="H57" s="27">
        <f>SUM(H58:H61)</f>
        <v>45936911.949999988</v>
      </c>
    </row>
    <row r="58" spans="2:8" x14ac:dyDescent="0.2">
      <c r="B58" s="9" t="s">
        <v>58</v>
      </c>
      <c r="C58" s="26">
        <v>0</v>
      </c>
      <c r="D58" s="26">
        <v>0</v>
      </c>
      <c r="E58" s="30">
        <f>SUM(C58:D58)</f>
        <v>0</v>
      </c>
      <c r="F58" s="26">
        <v>0</v>
      </c>
      <c r="G58" s="26">
        <v>0</v>
      </c>
      <c r="H58" s="30">
        <f>SUM(G58-C58)</f>
        <v>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118408643.59</v>
      </c>
      <c r="D61" s="26">
        <v>18164729.219999999</v>
      </c>
      <c r="E61" s="30">
        <f t="shared" si="15"/>
        <v>136573372.81</v>
      </c>
      <c r="F61" s="26">
        <v>164345555.53999999</v>
      </c>
      <c r="G61" s="26">
        <v>164345555.53999999</v>
      </c>
      <c r="H61" s="30">
        <f t="shared" si="16"/>
        <v>45936911.949999988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875.52</v>
      </c>
      <c r="G62" s="22">
        <f t="shared" si="17"/>
        <v>875.52</v>
      </c>
      <c r="H62" s="27">
        <f>SUM(H63:H64)</f>
        <v>875.52</v>
      </c>
    </row>
    <row r="63" spans="2:8" ht="24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875.52</v>
      </c>
      <c r="G64" s="26">
        <v>875.52</v>
      </c>
      <c r="H64" s="30">
        <f>SUM(G64-C64)</f>
        <v>875.52</v>
      </c>
    </row>
    <row r="65" spans="2:8" ht="21.75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" customHeight="1" x14ac:dyDescent="0.2">
      <c r="B67" s="14"/>
      <c r="C67" s="11"/>
      <c r="D67" s="11"/>
      <c r="E67" s="30"/>
      <c r="F67" s="11"/>
      <c r="G67" s="11"/>
      <c r="H67" s="30"/>
    </row>
    <row r="68" spans="2:8" ht="24" x14ac:dyDescent="0.2">
      <c r="B68" s="17" t="s">
        <v>67</v>
      </c>
      <c r="C68" s="22">
        <f>SUM(C48,C57,C62,C65,C66)</f>
        <v>677125427.61000001</v>
      </c>
      <c r="D68" s="22">
        <f t="shared" ref="D68:G68" si="18">SUM(D48,D57,D62,D65,D66)</f>
        <v>27183346.359999999</v>
      </c>
      <c r="E68" s="27">
        <f t="shared" si="18"/>
        <v>704308773.97000003</v>
      </c>
      <c r="F68" s="22">
        <f t="shared" si="18"/>
        <v>729827177.62</v>
      </c>
      <c r="G68" s="22">
        <f t="shared" si="18"/>
        <v>729827177.62</v>
      </c>
      <c r="H68" s="27">
        <f>SUM(H48,H57,H62,H65,H66)</f>
        <v>52701750.010000013</v>
      </c>
    </row>
    <row r="69" spans="2:8" ht="1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7">
        <f t="shared" si="19"/>
        <v>0</v>
      </c>
      <c r="F70" s="22">
        <f t="shared" si="19"/>
        <v>0</v>
      </c>
      <c r="G70" s="22">
        <f t="shared" si="19"/>
        <v>0</v>
      </c>
      <c r="H70" s="27">
        <f>H71</f>
        <v>0</v>
      </c>
    </row>
    <row r="71" spans="2:8" x14ac:dyDescent="0.2">
      <c r="B71" s="9" t="s">
        <v>69</v>
      </c>
      <c r="C71" s="26">
        <v>0</v>
      </c>
      <c r="D71" s="26">
        <v>0</v>
      </c>
      <c r="E71" s="26">
        <f t="shared" ref="E71" si="20">SUM(C71:D71)</f>
        <v>0</v>
      </c>
      <c r="F71" s="26">
        <v>0</v>
      </c>
      <c r="G71" s="26">
        <v>0</v>
      </c>
      <c r="H71" s="26">
        <f>SUM(G71-C71)</f>
        <v>0</v>
      </c>
    </row>
    <row r="72" spans="2:8" ht="1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2736599067.98</v>
      </c>
      <c r="D73" s="22">
        <f t="shared" ref="D73:G73" si="21">SUM(D43,D68,D70)</f>
        <v>328241406.52000004</v>
      </c>
      <c r="E73" s="27">
        <f t="shared" si="21"/>
        <v>3064840474.5</v>
      </c>
      <c r="F73" s="22">
        <f t="shared" si="21"/>
        <v>3175583593.8299999</v>
      </c>
      <c r="G73" s="22">
        <f t="shared" si="21"/>
        <v>3175583593.8299999</v>
      </c>
      <c r="H73" s="27">
        <f>SUM(H43,H68,H70)</f>
        <v>438984525.84999985</v>
      </c>
    </row>
    <row r="74" spans="2:8" ht="1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" customHeight="1" x14ac:dyDescent="0.2">
      <c r="B76" s="10" t="s">
        <v>72</v>
      </c>
      <c r="C76" s="26">
        <v>0</v>
      </c>
      <c r="D76" s="26">
        <v>0</v>
      </c>
      <c r="E76" s="30">
        <f t="shared" ref="E76:E77" si="22">SUM(C76:D76)</f>
        <v>0</v>
      </c>
      <c r="F76" s="26">
        <v>0</v>
      </c>
      <c r="G76" s="26">
        <v>0</v>
      </c>
      <c r="H76" s="30">
        <f>SUM(G76-C76)</f>
        <v>0</v>
      </c>
    </row>
    <row r="77" spans="2:8" ht="24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3">
        <f t="shared" si="23"/>
        <v>0</v>
      </c>
      <c r="F78" s="21">
        <f t="shared" si="23"/>
        <v>0</v>
      </c>
      <c r="G78" s="21">
        <f t="shared" si="23"/>
        <v>0</v>
      </c>
      <c r="H78" s="33">
        <f>SUM(G78-C78)</f>
        <v>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3622047244094491" right="0.23622047244094491" top="0.94488188976377963" bottom="0.35433070866141736" header="0.31496062992125984" footer="0.31496062992125984"/>
  <pageSetup scale="67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2021-09-27T16:41:33Z</cp:lastPrinted>
  <dcterms:created xsi:type="dcterms:W3CDTF">2020-01-08T20:55:35Z</dcterms:created>
  <dcterms:modified xsi:type="dcterms:W3CDTF">2021-10-15T20:04:07Z</dcterms:modified>
</cp:coreProperties>
</file>